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<sst xmlns="http://schemas.openxmlformats.org/spreadsheetml/2006/main" count="300" uniqueCount="76">
  <si>
    <t>臺中市政府觀</t>
  </si>
  <si>
    <t>光旅遊局主管</t>
  </si>
  <si>
    <t>歲入來源</t>
  </si>
  <si>
    <t>別決算表</t>
  </si>
  <si>
    <t xml:space="preserve">中華民國 </t>
  </si>
  <si>
    <t>102年度</t>
  </si>
  <si>
    <t>單位:新臺幣元</t>
  </si>
  <si>
    <t>科目</t>
  </si>
  <si>
    <t>預算數</t>
  </si>
  <si>
    <t>決算數</t>
  </si>
  <si>
    <t>款</t>
  </si>
  <si>
    <t>項</t>
  </si>
  <si>
    <t>目</t>
  </si>
  <si>
    <t>節</t>
  </si>
  <si>
    <t>名稱及編號</t>
  </si>
  <si>
    <t>本年度
預算數</t>
  </si>
  <si>
    <t>預　算
增減數</t>
  </si>
  <si>
    <t>實現數</t>
  </si>
  <si>
    <t/>
  </si>
  <si>
    <t>經常門</t>
  </si>
  <si>
    <t>經常門資本門合計</t>
  </si>
  <si>
    <t>-</t>
  </si>
  <si>
    <t>經常門合計</t>
  </si>
  <si>
    <t>01</t>
  </si>
  <si>
    <t>03110000000
罰款及賠償收入</t>
  </si>
  <si>
    <t>　03112200000
　臺中市政府觀光旅遊局</t>
  </si>
  <si>
    <t>　　03112200100
　　罰金罰鍰及怠金</t>
  </si>
  <si>
    <t>　　　03112200101
　　　罰金罰鍰</t>
  </si>
  <si>
    <t>02</t>
  </si>
  <si>
    <t>　　03112200300
　　賠償收入</t>
  </si>
  <si>
    <t>　　　03112200301
　　　一般賠償收入</t>
  </si>
  <si>
    <t>　03112210000
　臺中市風景區管理所</t>
  </si>
  <si>
    <t>　　03112210300
　　賠償收入</t>
  </si>
  <si>
    <t>　　　03112210301
　　　一般賠償收入</t>
  </si>
  <si>
    <t>04110000000
規費收入</t>
  </si>
  <si>
    <t>　04112200000
　臺中市政府觀光旅遊局</t>
  </si>
  <si>
    <t>　　04112200100
　　行政規費收入</t>
  </si>
  <si>
    <t>　　　04112200102
　　　證照費</t>
  </si>
  <si>
    <t>　　04112200200
　　使用規費收入</t>
  </si>
  <si>
    <t>　　　04112200213
　　　場地設施使用費</t>
  </si>
  <si>
    <t>03</t>
  </si>
  <si>
    <t>06110000000
財產收入</t>
  </si>
  <si>
    <t>　06112200000
　臺中市政府觀光旅遊局</t>
  </si>
  <si>
    <t>　　06112200100
　　財產孳息</t>
  </si>
  <si>
    <t>　　　06112200101
　　　利息收入</t>
  </si>
  <si>
    <t>　　　06112200102
　　　租金收入</t>
  </si>
  <si>
    <t>　　　06112200103
　　　權利金</t>
  </si>
  <si>
    <t>　　06112200500
　　廢舊物資售價</t>
  </si>
  <si>
    <t>　　　06112200501
　　　廢舊物資售價</t>
  </si>
  <si>
    <t>　06112210000
　臺中市風景區管理所</t>
  </si>
  <si>
    <t>　　06112210100
　　財產孳息</t>
  </si>
  <si>
    <t>　　　06112210101
　　　利息收入</t>
  </si>
  <si>
    <t>　　　06112210102
　　　租金收入</t>
  </si>
  <si>
    <t>04</t>
  </si>
  <si>
    <t>08110000000
補助收入</t>
  </si>
  <si>
    <t>　08112200000
　臺中市政府觀光旅遊局</t>
  </si>
  <si>
    <t>　　08112200100
　　上級政府補助收入</t>
  </si>
  <si>
    <t>　　　08112200102
　　　計畫型補助收入</t>
  </si>
  <si>
    <t>　08112210000
　臺中市風景區管理所</t>
  </si>
  <si>
    <t>　　08112210100
　　上級政府補助收入</t>
  </si>
  <si>
    <t>　　　08112210102
　　　計畫型補助收入</t>
  </si>
  <si>
    <t>05</t>
  </si>
  <si>
    <t>11110000000
其他收入</t>
  </si>
  <si>
    <t>　11112200000
　臺中市政府觀光旅遊局</t>
  </si>
  <si>
    <t>　　11112200200
　　雜項收入</t>
  </si>
  <si>
    <t>　　　11112200201
　　　收回以前年度歲出</t>
  </si>
  <si>
    <t>　　　11112200210
　　　其他雜項收入</t>
  </si>
  <si>
    <t>　11112210000
　臺中市風景區管理所</t>
  </si>
  <si>
    <t>　　11112210200
　　雜項收入</t>
  </si>
  <si>
    <t>　　　11112210210
　　　其他雜項收入</t>
  </si>
  <si>
    <t>應收數</t>
  </si>
  <si>
    <t>保留數</t>
  </si>
  <si>
    <t>比較
增減數(2)-(1)</t>
  </si>
  <si>
    <t>合　計
(1)</t>
  </si>
  <si>
    <t>合計
(2)</t>
  </si>
  <si>
    <t>決算數占預算數之比率(2)/(1)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</si>
</sst>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"/>
    <numFmt numFmtId="177" formatCode="#,##0_ "/>
    <numFmt numFmtId="178" formatCode="000"/>
    <numFmt numFmtId="179" formatCode="#,##0_ ;[Red]\-#,##0\ "/>
    <numFmt numFmtId="180" formatCode="0.0%"/>
    <numFmt numFmtId="181" formatCode="_-* #,##0.0_-;\-* #,##0.0_-;_-* &quot;-&quot;??_-;_-@_-"/>
    <numFmt numFmtId="182" formatCode="_-* #,##0_-;\-* #,##0_-;_-* &quot;-&quot;??_-;_-@_-"/>
  </numFmts>
  <fonts count="7">
    <font>
      <sz val="10"/>
      <name val="標楷體"/>
      <family val="4"/>
    </font>
    <font>
      <sz val="9"/>
      <name val="標楷體"/>
      <family val="4"/>
    </font>
    <font>
      <sz val="12"/>
      <name val="標楷體"/>
      <family val="4"/>
    </font>
    <font>
      <u val="single"/>
      <sz val="18"/>
      <name val="標楷體"/>
      <family val="4"/>
    </font>
    <font>
      <u val="single"/>
      <sz val="22"/>
      <name val="標楷體"/>
      <family val="4"/>
    </font>
    <font>
      <sz val="7"/>
      <name val="標楷體"/>
      <family val="4"/>
    </font>
    <font>
      <u val="single"/>
      <sz val="7"/>
      <name val="標楷體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top" wrapText="1"/>
    </xf>
    <xf numFmtId="176" fontId="5" fillId="0" borderId="0" xfId="0" applyNumberFormat="1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177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177" fontId="6" fillId="0" borderId="0" xfId="0" applyNumberFormat="1" applyFont="1" applyBorder="1" applyAlignment="1">
      <alignment vertical="top" wrapText="1"/>
    </xf>
    <xf numFmtId="176" fontId="5" fillId="0" borderId="0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176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177" fontId="5" fillId="0" borderId="2" xfId="0" applyNumberFormat="1" applyFont="1" applyBorder="1" applyAlignment="1">
      <alignment horizontal="right" vertical="top" wrapText="1"/>
    </xf>
    <xf numFmtId="177" fontId="5" fillId="0" borderId="3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vertical="top" wrapText="1"/>
    </xf>
    <xf numFmtId="177" fontId="2" fillId="0" borderId="0" xfId="0" applyNumberFormat="1" applyFont="1" applyBorder="1" applyAlignment="1">
      <alignment vertical="center" wrapText="1"/>
    </xf>
    <xf numFmtId="177" fontId="0" fillId="0" borderId="0" xfId="0" applyNumberFormat="1" applyFont="1" applyAlignment="1">
      <alignment vertical="center" wrapText="1"/>
    </xf>
    <xf numFmtId="177" fontId="5" fillId="0" borderId="0" xfId="0" applyNumberFormat="1" applyFont="1" applyBorder="1" applyAlignment="1">
      <alignment horizontal="right" vertical="top" wrapText="1"/>
    </xf>
    <xf numFmtId="177" fontId="5" fillId="0" borderId="3" xfId="0" applyNumberFormat="1" applyFont="1" applyBorder="1" applyAlignment="1">
      <alignment vertical="top" wrapText="1"/>
    </xf>
    <xf numFmtId="176" fontId="5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177" fontId="5" fillId="0" borderId="4" xfId="0" applyNumberFormat="1" applyFont="1" applyBorder="1" applyAlignment="1">
      <alignment horizontal="right" vertical="top" wrapText="1"/>
    </xf>
    <xf numFmtId="177" fontId="5" fillId="0" borderId="5" xfId="0" applyNumberFormat="1" applyFont="1" applyBorder="1" applyAlignment="1">
      <alignment horizontal="right" vertical="top" wrapText="1"/>
    </xf>
    <xf numFmtId="177" fontId="5" fillId="0" borderId="5" xfId="0" applyNumberFormat="1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10" fontId="5" fillId="0" borderId="3" xfId="17" applyNumberFormat="1" applyFont="1" applyBorder="1" applyAlignment="1">
      <alignment vertical="top" wrapText="1"/>
    </xf>
    <xf numFmtId="182" fontId="5" fillId="0" borderId="3" xfId="15" applyNumberFormat="1" applyFont="1" applyBorder="1" applyAlignment="1">
      <alignment horizontal="right" vertical="top" wrapText="1"/>
    </xf>
    <xf numFmtId="182" fontId="5" fillId="0" borderId="2" xfId="15" applyNumberFormat="1" applyFont="1" applyBorder="1" applyAlignment="1">
      <alignment horizontal="right" vertical="top" wrapText="1"/>
    </xf>
    <xf numFmtId="182" fontId="5" fillId="0" borderId="5" xfId="15" applyNumberFormat="1" applyFont="1" applyBorder="1" applyAlignment="1">
      <alignment horizontal="right" vertical="top" wrapText="1"/>
    </xf>
    <xf numFmtId="182" fontId="5" fillId="0" borderId="4" xfId="15" applyNumberFormat="1" applyFont="1" applyBorder="1" applyAlignment="1">
      <alignment horizontal="right" vertical="top" wrapText="1"/>
    </xf>
    <xf numFmtId="10" fontId="5" fillId="0" borderId="5" xfId="17" applyNumberFormat="1" applyFont="1" applyBorder="1" applyAlignment="1">
      <alignment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177" fontId="0" fillId="0" borderId="6" xfId="0" applyNumberFormat="1" applyFont="1" applyBorder="1" applyAlignment="1">
      <alignment horizontal="distributed" vertical="center" wrapText="1"/>
    </xf>
    <xf numFmtId="3" fontId="2" fillId="0" borderId="1" xfId="0" applyNumberFormat="1" applyFont="1" applyBorder="1" applyAlignment="1">
      <alignment horizontal="center" vertical="top" wrapText="1"/>
    </xf>
    <xf numFmtId="177" fontId="0" fillId="0" borderId="7" xfId="0" applyNumberFormat="1" applyFont="1" applyBorder="1" applyAlignment="1">
      <alignment horizontal="center" vertical="center" wrapText="1"/>
    </xf>
    <xf numFmtId="177" fontId="0" fillId="0" borderId="3" xfId="0" applyNumberFormat="1" applyFont="1" applyBorder="1" applyAlignment="1">
      <alignment horizontal="center" vertical="center" wrapText="1"/>
    </xf>
    <xf numFmtId="177" fontId="0" fillId="0" borderId="5" xfId="0" applyNumberFormat="1" applyFont="1" applyBorder="1" applyAlignment="1">
      <alignment horizontal="center" vertical="center" wrapText="1"/>
    </xf>
    <xf numFmtId="177" fontId="0" fillId="0" borderId="6" xfId="0" applyNumberFormat="1" applyFont="1" applyBorder="1" applyAlignment="1">
      <alignment horizontal="center" vertical="center" wrapText="1"/>
    </xf>
    <xf numFmtId="177" fontId="2" fillId="0" borderId="6" xfId="0" applyNumberFormat="1" applyFont="1" applyBorder="1" applyAlignment="1">
      <alignment horizontal="distributed" vertical="center" wrapText="1"/>
    </xf>
    <xf numFmtId="3" fontId="2" fillId="0" borderId="6" xfId="0" applyNumberFormat="1" applyFont="1" applyBorder="1" applyAlignment="1">
      <alignment horizontal="distributed" vertical="center" wrapText="1"/>
    </xf>
    <xf numFmtId="176" fontId="2" fillId="0" borderId="1" xfId="0" applyNumberFormat="1" applyFont="1" applyBorder="1" applyAlignment="1">
      <alignment horizontal="center" vertical="top" wrapText="1"/>
    </xf>
    <xf numFmtId="176" fontId="0" fillId="0" borderId="6" xfId="0" applyNumberFormat="1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4">
      <pane xSplit="5" ySplit="3" topLeftCell="J7" activePane="bottomRight" state="frozen"/>
      <selection pane="topLeft" activeCell="A4" sqref="A4"/>
      <selection pane="topRight" activeCell="F4" sqref="F4"/>
      <selection pane="bottomLeft" activeCell="A7" sqref="A7"/>
      <selection pane="bottomRight" activeCell="L13" sqref="L13"/>
    </sheetView>
  </sheetViews>
  <sheetFormatPr defaultColWidth="9.140625" defaultRowHeight="21.75" customHeight="1"/>
  <cols>
    <col min="1" max="1" width="3.00390625" style="13" customWidth="1"/>
    <col min="2" max="2" width="3.140625" style="13" customWidth="1"/>
    <col min="3" max="4" width="3.28125" style="13" customWidth="1"/>
    <col min="5" max="5" width="28.8515625" style="14" customWidth="1"/>
    <col min="6" max="6" width="16.140625" style="15" customWidth="1"/>
    <col min="7" max="7" width="15.00390625" style="15" customWidth="1"/>
    <col min="8" max="8" width="18.140625" style="16" customWidth="1"/>
    <col min="9" max="9" width="14.00390625" style="16" customWidth="1"/>
    <col min="10" max="10" width="20.421875" style="15" customWidth="1"/>
    <col min="11" max="12" width="16.7109375" style="15" customWidth="1"/>
    <col min="13" max="13" width="18.28125" style="21" customWidth="1"/>
    <col min="14" max="14" width="17.7109375" style="17" customWidth="1"/>
    <col min="15" max="16384" width="9.140625" style="1" customWidth="1"/>
  </cols>
  <sheetData>
    <row r="1" spans="1:13" s="3" customFormat="1" ht="25.5" customHeight="1">
      <c r="A1" s="2" t="s">
        <v>18</v>
      </c>
      <c r="B1" s="2"/>
      <c r="C1" s="2"/>
      <c r="D1" s="2"/>
      <c r="F1" s="9"/>
      <c r="G1" s="10"/>
      <c r="H1" s="47" t="s">
        <v>0</v>
      </c>
      <c r="I1" s="47"/>
      <c r="J1" s="48" t="s">
        <v>1</v>
      </c>
      <c r="K1" s="48"/>
      <c r="L1" s="4"/>
      <c r="M1" s="20"/>
    </row>
    <row r="2" spans="1:13" s="3" customFormat="1" ht="30" customHeight="1">
      <c r="A2" s="11"/>
      <c r="B2" s="11"/>
      <c r="C2" s="11"/>
      <c r="D2" s="11"/>
      <c r="F2" s="4"/>
      <c r="H2" s="49" t="s">
        <v>2</v>
      </c>
      <c r="I2" s="49"/>
      <c r="J2" s="50" t="s">
        <v>3</v>
      </c>
      <c r="K2" s="50"/>
      <c r="L2" s="4"/>
      <c r="M2" s="20"/>
    </row>
    <row r="3" spans="1:14" s="3" customFormat="1" ht="16.5">
      <c r="A3" s="45" t="s">
        <v>19</v>
      </c>
      <c r="B3" s="45"/>
      <c r="C3" s="45"/>
      <c r="D3" s="45"/>
      <c r="E3" s="5"/>
      <c r="F3" s="6"/>
      <c r="G3" s="5"/>
      <c r="H3" s="12"/>
      <c r="I3" s="8" t="s">
        <v>4</v>
      </c>
      <c r="J3" s="7" t="s">
        <v>5</v>
      </c>
      <c r="K3" s="6"/>
      <c r="L3" s="6"/>
      <c r="M3" s="38" t="s">
        <v>6</v>
      </c>
      <c r="N3" s="38"/>
    </row>
    <row r="4" spans="1:14" s="18" customFormat="1" ht="16.5">
      <c r="A4" s="43" t="s">
        <v>7</v>
      </c>
      <c r="B4" s="43"/>
      <c r="C4" s="43"/>
      <c r="D4" s="43"/>
      <c r="E4" s="43"/>
      <c r="F4" s="44" t="s">
        <v>8</v>
      </c>
      <c r="G4" s="44"/>
      <c r="H4" s="44"/>
      <c r="I4" s="44" t="s">
        <v>9</v>
      </c>
      <c r="J4" s="44"/>
      <c r="K4" s="44"/>
      <c r="L4" s="44"/>
      <c r="M4" s="39" t="s">
        <v>72</v>
      </c>
      <c r="N4" s="42" t="s">
        <v>75</v>
      </c>
    </row>
    <row r="5" spans="1:14" s="19" customFormat="1" ht="14.25">
      <c r="A5" s="46" t="s">
        <v>10</v>
      </c>
      <c r="B5" s="46" t="s">
        <v>11</v>
      </c>
      <c r="C5" s="46" t="s">
        <v>12</v>
      </c>
      <c r="D5" s="46" t="s">
        <v>13</v>
      </c>
      <c r="E5" s="37" t="s">
        <v>14</v>
      </c>
      <c r="F5" s="34" t="s">
        <v>15</v>
      </c>
      <c r="G5" s="34" t="s">
        <v>16</v>
      </c>
      <c r="H5" s="34" t="s">
        <v>73</v>
      </c>
      <c r="I5" s="35" t="s">
        <v>17</v>
      </c>
      <c r="J5" s="34" t="s">
        <v>70</v>
      </c>
      <c r="K5" s="34" t="s">
        <v>71</v>
      </c>
      <c r="L5" s="34" t="s">
        <v>74</v>
      </c>
      <c r="M5" s="40"/>
      <c r="N5" s="42"/>
    </row>
    <row r="6" spans="1:14" s="19" customFormat="1" ht="14.25">
      <c r="A6" s="46"/>
      <c r="B6" s="46"/>
      <c r="C6" s="46"/>
      <c r="D6" s="46"/>
      <c r="E6" s="37"/>
      <c r="F6" s="34"/>
      <c r="G6" s="34"/>
      <c r="H6" s="34"/>
      <c r="I6" s="36"/>
      <c r="J6" s="34"/>
      <c r="K6" s="34"/>
      <c r="L6" s="34"/>
      <c r="M6" s="41"/>
      <c r="N6" s="42"/>
    </row>
    <row r="7" spans="1:14" ht="21.75" customHeight="1">
      <c r="A7" s="13" t="s">
        <v>18</v>
      </c>
      <c r="B7" s="13" t="s">
        <v>18</v>
      </c>
      <c r="C7" s="13" t="s">
        <v>18</v>
      </c>
      <c r="D7" s="13" t="s">
        <v>18</v>
      </c>
      <c r="E7" s="14" t="s">
        <v>20</v>
      </c>
      <c r="F7" s="15">
        <v>75667000</v>
      </c>
      <c r="G7" s="15">
        <v>37696000</v>
      </c>
      <c r="H7" s="29">
        <v>113363000</v>
      </c>
      <c r="I7" s="29">
        <v>100754317</v>
      </c>
      <c r="J7" s="30">
        <v>5491746</v>
      </c>
      <c r="K7" s="30"/>
      <c r="L7" s="30">
        <f>I7+J7</f>
        <v>106246063</v>
      </c>
      <c r="M7" s="21">
        <f>L7-H7</f>
        <v>-7116937</v>
      </c>
      <c r="N7" s="28">
        <f aca="true" t="shared" si="0" ref="N7:N50">L7/H7</f>
        <v>0.9372199306652083</v>
      </c>
    </row>
    <row r="8" spans="1:14" ht="21.75" customHeight="1">
      <c r="A8" s="13" t="s">
        <v>18</v>
      </c>
      <c r="B8" s="13" t="s">
        <v>18</v>
      </c>
      <c r="C8" s="13" t="s">
        <v>18</v>
      </c>
      <c r="D8" s="13" t="s">
        <v>18</v>
      </c>
      <c r="E8" s="14" t="s">
        <v>22</v>
      </c>
      <c r="F8" s="15">
        <v>75667000</v>
      </c>
      <c r="G8" s="15">
        <v>37696000</v>
      </c>
      <c r="H8" s="29">
        <v>113363000</v>
      </c>
      <c r="I8" s="29">
        <v>100754317</v>
      </c>
      <c r="J8" s="30">
        <v>5491746</v>
      </c>
      <c r="K8" s="30"/>
      <c r="L8" s="30">
        <f aca="true" t="shared" si="1" ref="L8:L50">I8+J8</f>
        <v>106246063</v>
      </c>
      <c r="M8" s="21">
        <f aca="true" t="shared" si="2" ref="M8:M50">L8-H8</f>
        <v>-7116937</v>
      </c>
      <c r="N8" s="28">
        <f t="shared" si="0"/>
        <v>0.9372199306652083</v>
      </c>
    </row>
    <row r="9" spans="1:14" ht="21.75" customHeight="1">
      <c r="A9" s="13" t="s">
        <v>23</v>
      </c>
      <c r="B9" s="13" t="s">
        <v>18</v>
      </c>
      <c r="C9" s="13" t="s">
        <v>18</v>
      </c>
      <c r="D9" s="13" t="s">
        <v>18</v>
      </c>
      <c r="E9" s="14" t="s">
        <v>24</v>
      </c>
      <c r="F9" s="15">
        <v>5000000</v>
      </c>
      <c r="G9" s="15" t="s">
        <v>21</v>
      </c>
      <c r="H9" s="29">
        <v>5000000</v>
      </c>
      <c r="I9" s="29">
        <v>11205999</v>
      </c>
      <c r="J9" s="30">
        <v>5491746</v>
      </c>
      <c r="K9" s="30"/>
      <c r="L9" s="30">
        <f t="shared" si="1"/>
        <v>16697745</v>
      </c>
      <c r="M9" s="21">
        <f t="shared" si="2"/>
        <v>11697745</v>
      </c>
      <c r="N9" s="28">
        <f t="shared" si="0"/>
        <v>3.339549</v>
      </c>
    </row>
    <row r="10" spans="1:14" ht="21.75" customHeight="1">
      <c r="A10" s="13" t="s">
        <v>18</v>
      </c>
      <c r="B10" s="13" t="s">
        <v>23</v>
      </c>
      <c r="C10" s="13" t="s">
        <v>18</v>
      </c>
      <c r="D10" s="13" t="s">
        <v>18</v>
      </c>
      <c r="E10" s="14" t="s">
        <v>25</v>
      </c>
      <c r="F10" s="15">
        <v>5000000</v>
      </c>
      <c r="G10" s="15" t="s">
        <v>21</v>
      </c>
      <c r="H10" s="29">
        <v>5000000</v>
      </c>
      <c r="I10" s="29">
        <v>11067694</v>
      </c>
      <c r="J10" s="30">
        <v>5491746</v>
      </c>
      <c r="K10" s="30"/>
      <c r="L10" s="30">
        <f t="shared" si="1"/>
        <v>16559440</v>
      </c>
      <c r="M10" s="21">
        <f t="shared" si="2"/>
        <v>11559440</v>
      </c>
      <c r="N10" s="28">
        <f t="shared" si="0"/>
        <v>3.311888</v>
      </c>
    </row>
    <row r="11" spans="1:14" ht="21.75" customHeight="1">
      <c r="A11" s="13" t="s">
        <v>18</v>
      </c>
      <c r="B11" s="13" t="s">
        <v>18</v>
      </c>
      <c r="C11" s="13" t="s">
        <v>23</v>
      </c>
      <c r="D11" s="13" t="s">
        <v>18</v>
      </c>
      <c r="E11" s="14" t="s">
        <v>26</v>
      </c>
      <c r="F11" s="15">
        <v>5000000</v>
      </c>
      <c r="G11" s="15" t="s">
        <v>21</v>
      </c>
      <c r="H11" s="29">
        <v>5000000</v>
      </c>
      <c r="I11" s="29">
        <v>10158254</v>
      </c>
      <c r="J11" s="30">
        <v>5491746</v>
      </c>
      <c r="K11" s="30"/>
      <c r="L11" s="30">
        <f t="shared" si="1"/>
        <v>15650000</v>
      </c>
      <c r="M11" s="21">
        <f t="shared" si="2"/>
        <v>10650000</v>
      </c>
      <c r="N11" s="28">
        <f t="shared" si="0"/>
        <v>3.13</v>
      </c>
    </row>
    <row r="12" spans="1:14" ht="21.75" customHeight="1">
      <c r="A12" s="13" t="s">
        <v>18</v>
      </c>
      <c r="B12" s="13" t="s">
        <v>18</v>
      </c>
      <c r="C12" s="13" t="s">
        <v>18</v>
      </c>
      <c r="D12" s="13" t="s">
        <v>23</v>
      </c>
      <c r="E12" s="14" t="s">
        <v>27</v>
      </c>
      <c r="F12" s="15">
        <v>5000000</v>
      </c>
      <c r="G12" s="15" t="s">
        <v>21</v>
      </c>
      <c r="H12" s="29">
        <v>5000000</v>
      </c>
      <c r="I12" s="29">
        <v>10158254</v>
      </c>
      <c r="J12" s="30">
        <v>5491746</v>
      </c>
      <c r="K12" s="30"/>
      <c r="L12" s="30">
        <f t="shared" si="1"/>
        <v>15650000</v>
      </c>
      <c r="M12" s="21">
        <f t="shared" si="2"/>
        <v>10650000</v>
      </c>
      <c r="N12" s="28">
        <f t="shared" si="0"/>
        <v>3.13</v>
      </c>
    </row>
    <row r="13" spans="1:14" ht="21.75" customHeight="1">
      <c r="A13" s="13" t="s">
        <v>18</v>
      </c>
      <c r="B13" s="13" t="s">
        <v>18</v>
      </c>
      <c r="C13" s="13" t="s">
        <v>28</v>
      </c>
      <c r="D13" s="13" t="s">
        <v>18</v>
      </c>
      <c r="E13" s="14" t="s">
        <v>29</v>
      </c>
      <c r="F13" s="15" t="s">
        <v>21</v>
      </c>
      <c r="G13" s="15" t="s">
        <v>21</v>
      </c>
      <c r="H13" s="29">
        <v>0</v>
      </c>
      <c r="I13" s="29">
        <v>909440</v>
      </c>
      <c r="J13" s="30"/>
      <c r="K13" s="30"/>
      <c r="L13" s="30">
        <f t="shared" si="1"/>
        <v>909440</v>
      </c>
      <c r="M13" s="21">
        <f t="shared" si="2"/>
        <v>909440</v>
      </c>
      <c r="N13" s="28"/>
    </row>
    <row r="14" spans="1:14" ht="21.75" customHeight="1">
      <c r="A14" s="13" t="s">
        <v>18</v>
      </c>
      <c r="B14" s="13" t="s">
        <v>18</v>
      </c>
      <c r="C14" s="13" t="s">
        <v>18</v>
      </c>
      <c r="D14" s="13" t="s">
        <v>23</v>
      </c>
      <c r="E14" s="14" t="s">
        <v>30</v>
      </c>
      <c r="F14" s="15" t="s">
        <v>21</v>
      </c>
      <c r="G14" s="15" t="s">
        <v>21</v>
      </c>
      <c r="H14" s="29">
        <v>0</v>
      </c>
      <c r="I14" s="29">
        <v>909440</v>
      </c>
      <c r="J14" s="30"/>
      <c r="K14" s="30"/>
      <c r="L14" s="30">
        <f t="shared" si="1"/>
        <v>909440</v>
      </c>
      <c r="M14" s="21">
        <f t="shared" si="2"/>
        <v>909440</v>
      </c>
      <c r="N14" s="28"/>
    </row>
    <row r="15" spans="1:14" ht="21.75" customHeight="1">
      <c r="A15" s="13" t="s">
        <v>18</v>
      </c>
      <c r="B15" s="13" t="s">
        <v>28</v>
      </c>
      <c r="C15" s="13" t="s">
        <v>18</v>
      </c>
      <c r="D15" s="13" t="s">
        <v>18</v>
      </c>
      <c r="E15" s="14" t="s">
        <v>31</v>
      </c>
      <c r="F15" s="15" t="s">
        <v>21</v>
      </c>
      <c r="G15" s="15" t="s">
        <v>21</v>
      </c>
      <c r="H15" s="29">
        <v>0</v>
      </c>
      <c r="I15" s="29">
        <v>138305</v>
      </c>
      <c r="J15" s="30"/>
      <c r="K15" s="30"/>
      <c r="L15" s="30">
        <f t="shared" si="1"/>
        <v>138305</v>
      </c>
      <c r="M15" s="21">
        <f t="shared" si="2"/>
        <v>138305</v>
      </c>
      <c r="N15" s="28"/>
    </row>
    <row r="16" spans="1:14" ht="21.75" customHeight="1">
      <c r="A16" s="13" t="s">
        <v>18</v>
      </c>
      <c r="B16" s="13" t="s">
        <v>18</v>
      </c>
      <c r="C16" s="13" t="s">
        <v>23</v>
      </c>
      <c r="D16" s="13" t="s">
        <v>18</v>
      </c>
      <c r="E16" s="14" t="s">
        <v>32</v>
      </c>
      <c r="F16" s="15" t="s">
        <v>21</v>
      </c>
      <c r="G16" s="15" t="s">
        <v>21</v>
      </c>
      <c r="H16" s="29">
        <v>0</v>
      </c>
      <c r="I16" s="29">
        <v>138305</v>
      </c>
      <c r="J16" s="30"/>
      <c r="K16" s="30"/>
      <c r="L16" s="30">
        <f t="shared" si="1"/>
        <v>138305</v>
      </c>
      <c r="M16" s="21">
        <f t="shared" si="2"/>
        <v>138305</v>
      </c>
      <c r="N16" s="28"/>
    </row>
    <row r="17" spans="1:14" ht="21.75" customHeight="1">
      <c r="A17" s="13" t="s">
        <v>18</v>
      </c>
      <c r="B17" s="13" t="s">
        <v>18</v>
      </c>
      <c r="C17" s="13" t="s">
        <v>18</v>
      </c>
      <c r="D17" s="13" t="s">
        <v>23</v>
      </c>
      <c r="E17" s="14" t="s">
        <v>33</v>
      </c>
      <c r="F17" s="15" t="s">
        <v>21</v>
      </c>
      <c r="G17" s="15" t="s">
        <v>21</v>
      </c>
      <c r="H17" s="29">
        <v>0</v>
      </c>
      <c r="I17" s="29">
        <v>138305</v>
      </c>
      <c r="J17" s="30"/>
      <c r="K17" s="30"/>
      <c r="L17" s="30">
        <f t="shared" si="1"/>
        <v>138305</v>
      </c>
      <c r="M17" s="21">
        <f t="shared" si="2"/>
        <v>138305</v>
      </c>
      <c r="N17" s="28"/>
    </row>
    <row r="18" spans="1:14" ht="21.75" customHeight="1">
      <c r="A18" s="13" t="s">
        <v>28</v>
      </c>
      <c r="B18" s="13" t="s">
        <v>18</v>
      </c>
      <c r="C18" s="13" t="s">
        <v>18</v>
      </c>
      <c r="D18" s="13" t="s">
        <v>18</v>
      </c>
      <c r="E18" s="14" t="s">
        <v>34</v>
      </c>
      <c r="F18" s="15">
        <v>10050000</v>
      </c>
      <c r="G18" s="15" t="s">
        <v>21</v>
      </c>
      <c r="H18" s="29">
        <v>10050000</v>
      </c>
      <c r="I18" s="29">
        <v>8920346</v>
      </c>
      <c r="J18" s="30"/>
      <c r="K18" s="30"/>
      <c r="L18" s="30">
        <f t="shared" si="1"/>
        <v>8920346</v>
      </c>
      <c r="M18" s="21">
        <f t="shared" si="2"/>
        <v>-1129654</v>
      </c>
      <c r="N18" s="28">
        <f t="shared" si="0"/>
        <v>0.8875966169154229</v>
      </c>
    </row>
    <row r="19" spans="1:14" ht="21.75" customHeight="1">
      <c r="A19" s="13" t="s">
        <v>18</v>
      </c>
      <c r="B19" s="13" t="s">
        <v>23</v>
      </c>
      <c r="C19" s="13" t="s">
        <v>18</v>
      </c>
      <c r="D19" s="13" t="s">
        <v>18</v>
      </c>
      <c r="E19" s="14" t="s">
        <v>35</v>
      </c>
      <c r="F19" s="15">
        <v>10050000</v>
      </c>
      <c r="G19" s="15" t="s">
        <v>21</v>
      </c>
      <c r="H19" s="29">
        <v>10050000</v>
      </c>
      <c r="I19" s="29">
        <v>8920346</v>
      </c>
      <c r="J19" s="30"/>
      <c r="K19" s="30"/>
      <c r="L19" s="30">
        <f t="shared" si="1"/>
        <v>8920346</v>
      </c>
      <c r="M19" s="21">
        <f t="shared" si="2"/>
        <v>-1129654</v>
      </c>
      <c r="N19" s="28">
        <f t="shared" si="0"/>
        <v>0.8875966169154229</v>
      </c>
    </row>
    <row r="20" spans="1:14" ht="21.75" customHeight="1">
      <c r="A20" s="13" t="s">
        <v>18</v>
      </c>
      <c r="B20" s="13" t="s">
        <v>18</v>
      </c>
      <c r="C20" s="13" t="s">
        <v>23</v>
      </c>
      <c r="D20" s="13" t="s">
        <v>18</v>
      </c>
      <c r="E20" s="14" t="s">
        <v>36</v>
      </c>
      <c r="F20" s="15">
        <v>50000</v>
      </c>
      <c r="G20" s="15" t="s">
        <v>21</v>
      </c>
      <c r="H20" s="29">
        <v>50000</v>
      </c>
      <c r="I20" s="29">
        <v>425000</v>
      </c>
      <c r="J20" s="30"/>
      <c r="K20" s="30"/>
      <c r="L20" s="30">
        <f t="shared" si="1"/>
        <v>425000</v>
      </c>
      <c r="M20" s="21">
        <f t="shared" si="2"/>
        <v>375000</v>
      </c>
      <c r="N20" s="28">
        <f t="shared" si="0"/>
        <v>8.5</v>
      </c>
    </row>
    <row r="21" spans="1:14" ht="21.75" customHeight="1">
      <c r="A21" s="13" t="s">
        <v>18</v>
      </c>
      <c r="B21" s="13" t="s">
        <v>18</v>
      </c>
      <c r="C21" s="13" t="s">
        <v>18</v>
      </c>
      <c r="D21" s="13" t="s">
        <v>23</v>
      </c>
      <c r="E21" s="14" t="s">
        <v>37</v>
      </c>
      <c r="F21" s="15">
        <v>50000</v>
      </c>
      <c r="G21" s="15" t="s">
        <v>21</v>
      </c>
      <c r="H21" s="29">
        <v>50000</v>
      </c>
      <c r="I21" s="29">
        <v>425000</v>
      </c>
      <c r="J21" s="30"/>
      <c r="K21" s="30"/>
      <c r="L21" s="30">
        <f t="shared" si="1"/>
        <v>425000</v>
      </c>
      <c r="M21" s="21">
        <f t="shared" si="2"/>
        <v>375000</v>
      </c>
      <c r="N21" s="28">
        <f t="shared" si="0"/>
        <v>8.5</v>
      </c>
    </row>
    <row r="22" spans="1:14" ht="21.75" customHeight="1">
      <c r="A22" s="13" t="s">
        <v>18</v>
      </c>
      <c r="B22" s="13" t="s">
        <v>18</v>
      </c>
      <c r="C22" s="13" t="s">
        <v>28</v>
      </c>
      <c r="D22" s="13" t="s">
        <v>18</v>
      </c>
      <c r="E22" s="14" t="s">
        <v>38</v>
      </c>
      <c r="F22" s="15">
        <v>10000000</v>
      </c>
      <c r="G22" s="15" t="s">
        <v>21</v>
      </c>
      <c r="H22" s="29">
        <v>10000000</v>
      </c>
      <c r="I22" s="29">
        <v>8495346</v>
      </c>
      <c r="J22" s="30"/>
      <c r="K22" s="30"/>
      <c r="L22" s="30">
        <f t="shared" si="1"/>
        <v>8495346</v>
      </c>
      <c r="M22" s="21">
        <f t="shared" si="2"/>
        <v>-1504654</v>
      </c>
      <c r="N22" s="28">
        <f t="shared" si="0"/>
        <v>0.8495346</v>
      </c>
    </row>
    <row r="23" spans="1:14" ht="21.75" customHeight="1">
      <c r="A23" s="13" t="s">
        <v>18</v>
      </c>
      <c r="B23" s="13" t="s">
        <v>18</v>
      </c>
      <c r="C23" s="13" t="s">
        <v>18</v>
      </c>
      <c r="D23" s="13" t="s">
        <v>23</v>
      </c>
      <c r="E23" s="14" t="s">
        <v>39</v>
      </c>
      <c r="F23" s="15">
        <v>10000000</v>
      </c>
      <c r="G23" s="15" t="s">
        <v>21</v>
      </c>
      <c r="H23" s="29">
        <v>10000000</v>
      </c>
      <c r="I23" s="29">
        <v>8495346</v>
      </c>
      <c r="J23" s="30"/>
      <c r="K23" s="30"/>
      <c r="L23" s="30">
        <f t="shared" si="1"/>
        <v>8495346</v>
      </c>
      <c r="M23" s="21">
        <f t="shared" si="2"/>
        <v>-1504654</v>
      </c>
      <c r="N23" s="28">
        <f t="shared" si="0"/>
        <v>0.8495346</v>
      </c>
    </row>
    <row r="24" spans="1:14" ht="21.75" customHeight="1">
      <c r="A24" s="13" t="s">
        <v>40</v>
      </c>
      <c r="B24" s="13" t="s">
        <v>18</v>
      </c>
      <c r="C24" s="13" t="s">
        <v>18</v>
      </c>
      <c r="D24" s="13" t="s">
        <v>18</v>
      </c>
      <c r="E24" s="14" t="s">
        <v>41</v>
      </c>
      <c r="F24" s="15">
        <v>67000</v>
      </c>
      <c r="G24" s="15" t="s">
        <v>21</v>
      </c>
      <c r="H24" s="29">
        <v>67000</v>
      </c>
      <c r="I24" s="29">
        <v>784133</v>
      </c>
      <c r="J24" s="30"/>
      <c r="K24" s="30"/>
      <c r="L24" s="30">
        <f t="shared" si="1"/>
        <v>784133</v>
      </c>
      <c r="M24" s="21">
        <f t="shared" si="2"/>
        <v>717133</v>
      </c>
      <c r="N24" s="28">
        <f t="shared" si="0"/>
        <v>11.703477611940299</v>
      </c>
    </row>
    <row r="25" spans="1:14" ht="21.75" customHeight="1">
      <c r="A25" s="13" t="s">
        <v>18</v>
      </c>
      <c r="B25" s="13" t="s">
        <v>23</v>
      </c>
      <c r="C25" s="13" t="s">
        <v>18</v>
      </c>
      <c r="D25" s="13" t="s">
        <v>18</v>
      </c>
      <c r="E25" s="14" t="s">
        <v>42</v>
      </c>
      <c r="F25" s="15" t="s">
        <v>21</v>
      </c>
      <c r="G25" s="15" t="s">
        <v>21</v>
      </c>
      <c r="H25" s="29">
        <v>0</v>
      </c>
      <c r="I25" s="29">
        <v>719060</v>
      </c>
      <c r="J25" s="30"/>
      <c r="K25" s="30"/>
      <c r="L25" s="30">
        <f t="shared" si="1"/>
        <v>719060</v>
      </c>
      <c r="M25" s="21">
        <f t="shared" si="2"/>
        <v>719060</v>
      </c>
      <c r="N25" s="28"/>
    </row>
    <row r="26" spans="1:14" ht="21.75" customHeight="1">
      <c r="A26" s="13" t="s">
        <v>18</v>
      </c>
      <c r="B26" s="13" t="s">
        <v>18</v>
      </c>
      <c r="C26" s="13" t="s">
        <v>23</v>
      </c>
      <c r="D26" s="13" t="s">
        <v>18</v>
      </c>
      <c r="E26" s="14" t="s">
        <v>43</v>
      </c>
      <c r="F26" s="15" t="s">
        <v>21</v>
      </c>
      <c r="G26" s="15" t="s">
        <v>21</v>
      </c>
      <c r="H26" s="29">
        <v>0</v>
      </c>
      <c r="I26" s="29">
        <v>616785</v>
      </c>
      <c r="J26" s="30"/>
      <c r="K26" s="30"/>
      <c r="L26" s="30">
        <f t="shared" si="1"/>
        <v>616785</v>
      </c>
      <c r="M26" s="21">
        <f t="shared" si="2"/>
        <v>616785</v>
      </c>
      <c r="N26" s="28"/>
    </row>
    <row r="27" spans="1:14" ht="21.75" customHeight="1">
      <c r="A27" s="13" t="s">
        <v>18</v>
      </c>
      <c r="B27" s="13" t="s">
        <v>18</v>
      </c>
      <c r="C27" s="13" t="s">
        <v>18</v>
      </c>
      <c r="D27" s="13" t="s">
        <v>23</v>
      </c>
      <c r="E27" s="14" t="s">
        <v>44</v>
      </c>
      <c r="F27" s="15" t="s">
        <v>21</v>
      </c>
      <c r="G27" s="15" t="s">
        <v>21</v>
      </c>
      <c r="H27" s="29">
        <v>0</v>
      </c>
      <c r="I27" s="29">
        <v>86785</v>
      </c>
      <c r="J27" s="30"/>
      <c r="K27" s="30"/>
      <c r="L27" s="30">
        <f t="shared" si="1"/>
        <v>86785</v>
      </c>
      <c r="M27" s="21">
        <f t="shared" si="2"/>
        <v>86785</v>
      </c>
      <c r="N27" s="28"/>
    </row>
    <row r="28" spans="1:14" ht="21.75" customHeight="1">
      <c r="A28" s="13" t="s">
        <v>18</v>
      </c>
      <c r="B28" s="13" t="s">
        <v>18</v>
      </c>
      <c r="C28" s="13" t="s">
        <v>18</v>
      </c>
      <c r="D28" s="13" t="s">
        <v>28</v>
      </c>
      <c r="E28" s="14" t="s">
        <v>45</v>
      </c>
      <c r="F28" s="15" t="s">
        <v>21</v>
      </c>
      <c r="G28" s="15" t="s">
        <v>21</v>
      </c>
      <c r="H28" s="29">
        <v>0</v>
      </c>
      <c r="I28" s="29">
        <v>30000</v>
      </c>
      <c r="J28" s="30"/>
      <c r="K28" s="30"/>
      <c r="L28" s="30">
        <f t="shared" si="1"/>
        <v>30000</v>
      </c>
      <c r="M28" s="21">
        <f t="shared" si="2"/>
        <v>30000</v>
      </c>
      <c r="N28" s="28"/>
    </row>
    <row r="29" spans="1:14" ht="21.75" customHeight="1">
      <c r="A29" s="13" t="s">
        <v>18</v>
      </c>
      <c r="B29" s="13" t="s">
        <v>18</v>
      </c>
      <c r="C29" s="13" t="s">
        <v>18</v>
      </c>
      <c r="D29" s="13" t="s">
        <v>40</v>
      </c>
      <c r="E29" s="14" t="s">
        <v>46</v>
      </c>
      <c r="F29" s="15" t="s">
        <v>21</v>
      </c>
      <c r="G29" s="15" t="s">
        <v>21</v>
      </c>
      <c r="H29" s="29">
        <v>0</v>
      </c>
      <c r="I29" s="29">
        <v>500000</v>
      </c>
      <c r="J29" s="30"/>
      <c r="K29" s="30"/>
      <c r="L29" s="30">
        <f t="shared" si="1"/>
        <v>500000</v>
      </c>
      <c r="M29" s="21">
        <f t="shared" si="2"/>
        <v>500000</v>
      </c>
      <c r="N29" s="28"/>
    </row>
    <row r="30" spans="1:14" ht="21.75" customHeight="1">
      <c r="A30" s="13" t="s">
        <v>18</v>
      </c>
      <c r="B30" s="13" t="s">
        <v>18</v>
      </c>
      <c r="C30" s="13" t="s">
        <v>28</v>
      </c>
      <c r="D30" s="13" t="s">
        <v>18</v>
      </c>
      <c r="E30" s="14" t="s">
        <v>47</v>
      </c>
      <c r="F30" s="15" t="s">
        <v>21</v>
      </c>
      <c r="G30" s="15" t="s">
        <v>21</v>
      </c>
      <c r="H30" s="29">
        <v>0</v>
      </c>
      <c r="I30" s="29">
        <v>102275</v>
      </c>
      <c r="J30" s="30"/>
      <c r="K30" s="30"/>
      <c r="L30" s="30">
        <f t="shared" si="1"/>
        <v>102275</v>
      </c>
      <c r="M30" s="21">
        <f t="shared" si="2"/>
        <v>102275</v>
      </c>
      <c r="N30" s="28"/>
    </row>
    <row r="31" spans="1:14" ht="21.75" customHeight="1">
      <c r="A31" s="13" t="s">
        <v>18</v>
      </c>
      <c r="B31" s="13" t="s">
        <v>18</v>
      </c>
      <c r="C31" s="13" t="s">
        <v>18</v>
      </c>
      <c r="D31" s="13" t="s">
        <v>23</v>
      </c>
      <c r="E31" s="14" t="s">
        <v>48</v>
      </c>
      <c r="F31" s="15" t="s">
        <v>21</v>
      </c>
      <c r="G31" s="15" t="s">
        <v>21</v>
      </c>
      <c r="H31" s="29">
        <v>0</v>
      </c>
      <c r="I31" s="29">
        <v>102275</v>
      </c>
      <c r="J31" s="30"/>
      <c r="K31" s="30"/>
      <c r="L31" s="30">
        <f t="shared" si="1"/>
        <v>102275</v>
      </c>
      <c r="M31" s="21">
        <f t="shared" si="2"/>
        <v>102275</v>
      </c>
      <c r="N31" s="28"/>
    </row>
    <row r="32" spans="1:14" ht="21.75" customHeight="1">
      <c r="A32" s="13" t="s">
        <v>18</v>
      </c>
      <c r="B32" s="13" t="s">
        <v>28</v>
      </c>
      <c r="C32" s="13" t="s">
        <v>18</v>
      </c>
      <c r="D32" s="13" t="s">
        <v>18</v>
      </c>
      <c r="E32" s="14" t="s">
        <v>49</v>
      </c>
      <c r="F32" s="15">
        <v>67000</v>
      </c>
      <c r="G32" s="15" t="s">
        <v>21</v>
      </c>
      <c r="H32" s="29">
        <v>67000</v>
      </c>
      <c r="I32" s="29">
        <v>65073</v>
      </c>
      <c r="J32" s="30"/>
      <c r="K32" s="30"/>
      <c r="L32" s="30">
        <f t="shared" si="1"/>
        <v>65073</v>
      </c>
      <c r="M32" s="21">
        <f t="shared" si="2"/>
        <v>-1927</v>
      </c>
      <c r="N32" s="28">
        <f t="shared" si="0"/>
        <v>0.9712388059701492</v>
      </c>
    </row>
    <row r="33" spans="1:14" ht="21.75" customHeight="1">
      <c r="A33" s="13" t="s">
        <v>18</v>
      </c>
      <c r="B33" s="13" t="s">
        <v>18</v>
      </c>
      <c r="C33" s="13" t="s">
        <v>23</v>
      </c>
      <c r="D33" s="13" t="s">
        <v>18</v>
      </c>
      <c r="E33" s="14" t="s">
        <v>50</v>
      </c>
      <c r="F33" s="15">
        <v>67000</v>
      </c>
      <c r="G33" s="15" t="s">
        <v>21</v>
      </c>
      <c r="H33" s="29">
        <v>67000</v>
      </c>
      <c r="I33" s="29">
        <v>65073</v>
      </c>
      <c r="J33" s="30"/>
      <c r="K33" s="30"/>
      <c r="L33" s="30">
        <f t="shared" si="1"/>
        <v>65073</v>
      </c>
      <c r="M33" s="21">
        <f t="shared" si="2"/>
        <v>-1927</v>
      </c>
      <c r="N33" s="28">
        <f t="shared" si="0"/>
        <v>0.9712388059701492</v>
      </c>
    </row>
    <row r="34" spans="1:14" ht="21.75" customHeight="1">
      <c r="A34" s="13" t="s">
        <v>18</v>
      </c>
      <c r="B34" s="13" t="s">
        <v>18</v>
      </c>
      <c r="C34" s="13" t="s">
        <v>18</v>
      </c>
      <c r="D34" s="13" t="s">
        <v>23</v>
      </c>
      <c r="E34" s="14" t="s">
        <v>51</v>
      </c>
      <c r="F34" s="15">
        <v>7000</v>
      </c>
      <c r="G34" s="15" t="s">
        <v>21</v>
      </c>
      <c r="H34" s="29">
        <v>7000</v>
      </c>
      <c r="I34" s="29">
        <v>5061</v>
      </c>
      <c r="J34" s="30"/>
      <c r="K34" s="30"/>
      <c r="L34" s="30">
        <f t="shared" si="1"/>
        <v>5061</v>
      </c>
      <c r="M34" s="21">
        <f t="shared" si="2"/>
        <v>-1939</v>
      </c>
      <c r="N34" s="28">
        <f t="shared" si="0"/>
        <v>0.723</v>
      </c>
    </row>
    <row r="35" spans="1:14" ht="21.75" customHeight="1">
      <c r="A35" s="22" t="s">
        <v>18</v>
      </c>
      <c r="B35" s="22" t="s">
        <v>18</v>
      </c>
      <c r="C35" s="22" t="s">
        <v>18</v>
      </c>
      <c r="D35" s="22" t="s">
        <v>28</v>
      </c>
      <c r="E35" s="23" t="s">
        <v>52</v>
      </c>
      <c r="F35" s="24">
        <v>60000</v>
      </c>
      <c r="G35" s="24" t="s">
        <v>21</v>
      </c>
      <c r="H35" s="31">
        <v>60000</v>
      </c>
      <c r="I35" s="31">
        <v>60012</v>
      </c>
      <c r="J35" s="32"/>
      <c r="K35" s="32"/>
      <c r="L35" s="31">
        <f t="shared" si="1"/>
        <v>60012</v>
      </c>
      <c r="M35" s="26">
        <f t="shared" si="2"/>
        <v>12</v>
      </c>
      <c r="N35" s="33">
        <f t="shared" si="0"/>
        <v>1.0002</v>
      </c>
    </row>
    <row r="36" spans="1:14" ht="21.75" customHeight="1">
      <c r="A36" s="13" t="s">
        <v>53</v>
      </c>
      <c r="B36" s="13" t="s">
        <v>18</v>
      </c>
      <c r="C36" s="13" t="s">
        <v>18</v>
      </c>
      <c r="D36" s="13" t="s">
        <v>18</v>
      </c>
      <c r="E36" s="14" t="s">
        <v>54</v>
      </c>
      <c r="F36" s="15">
        <v>60500000</v>
      </c>
      <c r="G36" s="15">
        <v>37696000</v>
      </c>
      <c r="H36" s="29">
        <v>98196000</v>
      </c>
      <c r="I36" s="29">
        <v>76749762</v>
      </c>
      <c r="J36" s="30"/>
      <c r="K36" s="30"/>
      <c r="L36" s="30">
        <f t="shared" si="1"/>
        <v>76749762</v>
      </c>
      <c r="M36" s="21">
        <f t="shared" si="2"/>
        <v>-21446238</v>
      </c>
      <c r="N36" s="28">
        <f t="shared" si="0"/>
        <v>0.7815976414517903</v>
      </c>
    </row>
    <row r="37" spans="1:14" ht="21.75" customHeight="1">
      <c r="A37" s="13" t="s">
        <v>18</v>
      </c>
      <c r="B37" s="13" t="s">
        <v>23</v>
      </c>
      <c r="C37" s="13" t="s">
        <v>18</v>
      </c>
      <c r="D37" s="13" t="s">
        <v>18</v>
      </c>
      <c r="E37" s="14" t="s">
        <v>55</v>
      </c>
      <c r="F37" s="15">
        <v>50500000</v>
      </c>
      <c r="G37" s="15">
        <v>37696000</v>
      </c>
      <c r="H37" s="29">
        <v>88196000</v>
      </c>
      <c r="I37" s="29">
        <v>68546126</v>
      </c>
      <c r="J37" s="30"/>
      <c r="K37" s="30"/>
      <c r="L37" s="30">
        <f t="shared" si="1"/>
        <v>68546126</v>
      </c>
      <c r="M37" s="21">
        <f t="shared" si="2"/>
        <v>-19649874</v>
      </c>
      <c r="N37" s="28">
        <f t="shared" si="0"/>
        <v>0.7772022087169486</v>
      </c>
    </row>
    <row r="38" spans="1:14" ht="21.75" customHeight="1">
      <c r="A38" s="13" t="s">
        <v>18</v>
      </c>
      <c r="B38" s="13" t="s">
        <v>18</v>
      </c>
      <c r="C38" s="13" t="s">
        <v>23</v>
      </c>
      <c r="D38" s="13" t="s">
        <v>18</v>
      </c>
      <c r="E38" s="14" t="s">
        <v>56</v>
      </c>
      <c r="F38" s="15">
        <v>50500000</v>
      </c>
      <c r="G38" s="15">
        <v>37696000</v>
      </c>
      <c r="H38" s="29">
        <v>88196000</v>
      </c>
      <c r="I38" s="29">
        <v>68546126</v>
      </c>
      <c r="J38" s="30"/>
      <c r="K38" s="30"/>
      <c r="L38" s="30">
        <f t="shared" si="1"/>
        <v>68546126</v>
      </c>
      <c r="M38" s="21">
        <f t="shared" si="2"/>
        <v>-19649874</v>
      </c>
      <c r="N38" s="28">
        <f t="shared" si="0"/>
        <v>0.7772022087169486</v>
      </c>
    </row>
    <row r="39" spans="1:14" ht="21.75" customHeight="1">
      <c r="A39" s="13" t="s">
        <v>18</v>
      </c>
      <c r="B39" s="13" t="s">
        <v>18</v>
      </c>
      <c r="C39" s="13" t="s">
        <v>18</v>
      </c>
      <c r="D39" s="13" t="s">
        <v>23</v>
      </c>
      <c r="E39" s="14" t="s">
        <v>57</v>
      </c>
      <c r="F39" s="15">
        <v>50500000</v>
      </c>
      <c r="G39" s="15">
        <v>37696000</v>
      </c>
      <c r="H39" s="29">
        <v>88196000</v>
      </c>
      <c r="I39" s="29">
        <v>68546126</v>
      </c>
      <c r="J39" s="30"/>
      <c r="K39" s="30"/>
      <c r="L39" s="30">
        <f t="shared" si="1"/>
        <v>68546126</v>
      </c>
      <c r="M39" s="21">
        <f t="shared" si="2"/>
        <v>-19649874</v>
      </c>
      <c r="N39" s="28">
        <f t="shared" si="0"/>
        <v>0.7772022087169486</v>
      </c>
    </row>
    <row r="40" spans="1:14" ht="21.75" customHeight="1">
      <c r="A40" s="13" t="s">
        <v>18</v>
      </c>
      <c r="B40" s="13" t="s">
        <v>28</v>
      </c>
      <c r="C40" s="13" t="s">
        <v>18</v>
      </c>
      <c r="D40" s="13" t="s">
        <v>18</v>
      </c>
      <c r="E40" s="14" t="s">
        <v>58</v>
      </c>
      <c r="F40" s="15">
        <v>10000000</v>
      </c>
      <c r="G40" s="15" t="s">
        <v>21</v>
      </c>
      <c r="H40" s="29">
        <v>10000000</v>
      </c>
      <c r="I40" s="29">
        <v>8203636</v>
      </c>
      <c r="J40" s="30"/>
      <c r="K40" s="30"/>
      <c r="L40" s="30">
        <f t="shared" si="1"/>
        <v>8203636</v>
      </c>
      <c r="M40" s="21">
        <f t="shared" si="2"/>
        <v>-1796364</v>
      </c>
      <c r="N40" s="28">
        <f t="shared" si="0"/>
        <v>0.8203636</v>
      </c>
    </row>
    <row r="41" spans="1:14" ht="21.75" customHeight="1">
      <c r="A41" s="13" t="s">
        <v>18</v>
      </c>
      <c r="B41" s="13" t="s">
        <v>18</v>
      </c>
      <c r="C41" s="13" t="s">
        <v>23</v>
      </c>
      <c r="D41" s="13" t="s">
        <v>18</v>
      </c>
      <c r="E41" s="14" t="s">
        <v>59</v>
      </c>
      <c r="F41" s="15">
        <v>10000000</v>
      </c>
      <c r="G41" s="15" t="s">
        <v>21</v>
      </c>
      <c r="H41" s="29">
        <v>10000000</v>
      </c>
      <c r="I41" s="29">
        <v>8203636</v>
      </c>
      <c r="J41" s="30"/>
      <c r="K41" s="30"/>
      <c r="L41" s="30">
        <f t="shared" si="1"/>
        <v>8203636</v>
      </c>
      <c r="M41" s="21">
        <f t="shared" si="2"/>
        <v>-1796364</v>
      </c>
      <c r="N41" s="28">
        <f t="shared" si="0"/>
        <v>0.8203636</v>
      </c>
    </row>
    <row r="42" spans="1:14" ht="21.75" customHeight="1">
      <c r="A42" s="13" t="s">
        <v>18</v>
      </c>
      <c r="B42" s="13" t="s">
        <v>18</v>
      </c>
      <c r="C42" s="13" t="s">
        <v>18</v>
      </c>
      <c r="D42" s="13" t="s">
        <v>23</v>
      </c>
      <c r="E42" s="14" t="s">
        <v>60</v>
      </c>
      <c r="F42" s="15">
        <v>10000000</v>
      </c>
      <c r="G42" s="15" t="s">
        <v>21</v>
      </c>
      <c r="H42" s="29">
        <v>10000000</v>
      </c>
      <c r="I42" s="29">
        <v>8203636</v>
      </c>
      <c r="J42" s="30"/>
      <c r="K42" s="30"/>
      <c r="L42" s="30">
        <f t="shared" si="1"/>
        <v>8203636</v>
      </c>
      <c r="M42" s="21">
        <f t="shared" si="2"/>
        <v>-1796364</v>
      </c>
      <c r="N42" s="28">
        <f t="shared" si="0"/>
        <v>0.8203636</v>
      </c>
    </row>
    <row r="43" spans="1:14" ht="21.75" customHeight="1">
      <c r="A43" s="13" t="s">
        <v>61</v>
      </c>
      <c r="B43" s="13" t="s">
        <v>18</v>
      </c>
      <c r="C43" s="13" t="s">
        <v>18</v>
      </c>
      <c r="D43" s="13" t="s">
        <v>18</v>
      </c>
      <c r="E43" s="14" t="s">
        <v>62</v>
      </c>
      <c r="F43" s="15">
        <v>50000</v>
      </c>
      <c r="G43" s="15" t="s">
        <v>21</v>
      </c>
      <c r="H43" s="29">
        <v>50000</v>
      </c>
      <c r="I43" s="29">
        <v>3094077</v>
      </c>
      <c r="J43" s="30"/>
      <c r="K43" s="30"/>
      <c r="L43" s="30">
        <f t="shared" si="1"/>
        <v>3094077</v>
      </c>
      <c r="M43" s="21">
        <f t="shared" si="2"/>
        <v>3044077</v>
      </c>
      <c r="N43" s="28">
        <f t="shared" si="0"/>
        <v>61.88154</v>
      </c>
    </row>
    <row r="44" spans="1:14" ht="21.75" customHeight="1">
      <c r="A44" s="13" t="s">
        <v>18</v>
      </c>
      <c r="B44" s="13" t="s">
        <v>23</v>
      </c>
      <c r="C44" s="13" t="s">
        <v>18</v>
      </c>
      <c r="D44" s="13" t="s">
        <v>18</v>
      </c>
      <c r="E44" s="14" t="s">
        <v>63</v>
      </c>
      <c r="F44" s="15" t="s">
        <v>21</v>
      </c>
      <c r="G44" s="15" t="s">
        <v>21</v>
      </c>
      <c r="H44" s="29">
        <v>0</v>
      </c>
      <c r="I44" s="29">
        <v>2876397</v>
      </c>
      <c r="J44" s="30"/>
      <c r="K44" s="30"/>
      <c r="L44" s="30">
        <f t="shared" si="1"/>
        <v>2876397</v>
      </c>
      <c r="M44" s="21">
        <f t="shared" si="2"/>
        <v>2876397</v>
      </c>
      <c r="N44" s="28"/>
    </row>
    <row r="45" spans="1:14" ht="21.75" customHeight="1">
      <c r="A45" s="13" t="s">
        <v>18</v>
      </c>
      <c r="B45" s="13" t="s">
        <v>18</v>
      </c>
      <c r="C45" s="13" t="s">
        <v>23</v>
      </c>
      <c r="D45" s="13" t="s">
        <v>18</v>
      </c>
      <c r="E45" s="14" t="s">
        <v>64</v>
      </c>
      <c r="F45" s="15" t="s">
        <v>21</v>
      </c>
      <c r="G45" s="15" t="s">
        <v>21</v>
      </c>
      <c r="H45" s="29">
        <v>0</v>
      </c>
      <c r="I45" s="29">
        <v>2876397</v>
      </c>
      <c r="J45" s="30"/>
      <c r="K45" s="30"/>
      <c r="L45" s="30">
        <f t="shared" si="1"/>
        <v>2876397</v>
      </c>
      <c r="M45" s="21">
        <f t="shared" si="2"/>
        <v>2876397</v>
      </c>
      <c r="N45" s="28"/>
    </row>
    <row r="46" spans="1:14" ht="21.75" customHeight="1">
      <c r="A46" s="13" t="s">
        <v>18</v>
      </c>
      <c r="B46" s="13" t="s">
        <v>18</v>
      </c>
      <c r="C46" s="13" t="s">
        <v>18</v>
      </c>
      <c r="D46" s="13" t="s">
        <v>23</v>
      </c>
      <c r="E46" s="14" t="s">
        <v>65</v>
      </c>
      <c r="F46" s="15" t="s">
        <v>21</v>
      </c>
      <c r="G46" s="15" t="s">
        <v>21</v>
      </c>
      <c r="H46" s="29">
        <v>0</v>
      </c>
      <c r="I46" s="29">
        <v>484624</v>
      </c>
      <c r="J46" s="30"/>
      <c r="K46" s="30"/>
      <c r="L46" s="30">
        <f t="shared" si="1"/>
        <v>484624</v>
      </c>
      <c r="M46" s="21">
        <f t="shared" si="2"/>
        <v>484624</v>
      </c>
      <c r="N46" s="28"/>
    </row>
    <row r="47" spans="1:14" ht="21.75" customHeight="1">
      <c r="A47" s="13" t="s">
        <v>18</v>
      </c>
      <c r="B47" s="13" t="s">
        <v>18</v>
      </c>
      <c r="C47" s="13" t="s">
        <v>18</v>
      </c>
      <c r="D47" s="13" t="s">
        <v>28</v>
      </c>
      <c r="E47" s="14" t="s">
        <v>66</v>
      </c>
      <c r="F47" s="15" t="s">
        <v>21</v>
      </c>
      <c r="G47" s="15" t="s">
        <v>21</v>
      </c>
      <c r="H47" s="29">
        <v>0</v>
      </c>
      <c r="I47" s="29">
        <v>2391773</v>
      </c>
      <c r="J47" s="30"/>
      <c r="K47" s="30"/>
      <c r="L47" s="30">
        <f t="shared" si="1"/>
        <v>2391773</v>
      </c>
      <c r="M47" s="21">
        <f t="shared" si="2"/>
        <v>2391773</v>
      </c>
      <c r="N47" s="28"/>
    </row>
    <row r="48" spans="1:14" ht="21.75" customHeight="1">
      <c r="A48" s="13" t="s">
        <v>18</v>
      </c>
      <c r="B48" s="13" t="s">
        <v>28</v>
      </c>
      <c r="C48" s="13" t="s">
        <v>18</v>
      </c>
      <c r="D48" s="13" t="s">
        <v>18</v>
      </c>
      <c r="E48" s="14" t="s">
        <v>67</v>
      </c>
      <c r="F48" s="15">
        <v>50000</v>
      </c>
      <c r="G48" s="15" t="s">
        <v>21</v>
      </c>
      <c r="H48" s="29">
        <v>50000</v>
      </c>
      <c r="I48" s="29">
        <v>217680</v>
      </c>
      <c r="J48" s="30"/>
      <c r="K48" s="30"/>
      <c r="L48" s="30">
        <f t="shared" si="1"/>
        <v>217680</v>
      </c>
      <c r="M48" s="21">
        <f t="shared" si="2"/>
        <v>167680</v>
      </c>
      <c r="N48" s="28">
        <f t="shared" si="0"/>
        <v>4.3536</v>
      </c>
    </row>
    <row r="49" spans="1:14" ht="21.75" customHeight="1">
      <c r="A49" s="13" t="s">
        <v>18</v>
      </c>
      <c r="B49" s="13" t="s">
        <v>18</v>
      </c>
      <c r="C49" s="13" t="s">
        <v>23</v>
      </c>
      <c r="D49" s="13" t="s">
        <v>18</v>
      </c>
      <c r="E49" s="14" t="s">
        <v>68</v>
      </c>
      <c r="F49" s="15">
        <v>50000</v>
      </c>
      <c r="G49" s="15" t="s">
        <v>21</v>
      </c>
      <c r="H49" s="29">
        <v>50000</v>
      </c>
      <c r="I49" s="29">
        <v>217680</v>
      </c>
      <c r="J49" s="30"/>
      <c r="K49" s="30"/>
      <c r="L49" s="30">
        <f t="shared" si="1"/>
        <v>217680</v>
      </c>
      <c r="M49" s="21">
        <f t="shared" si="2"/>
        <v>167680</v>
      </c>
      <c r="N49" s="28">
        <f t="shared" si="0"/>
        <v>4.3536</v>
      </c>
    </row>
    <row r="50" spans="1:14" ht="21.75" customHeight="1">
      <c r="A50" s="13" t="s">
        <v>18</v>
      </c>
      <c r="B50" s="13" t="s">
        <v>18</v>
      </c>
      <c r="C50" s="13" t="s">
        <v>18</v>
      </c>
      <c r="D50" s="13" t="s">
        <v>23</v>
      </c>
      <c r="E50" s="14" t="s">
        <v>69</v>
      </c>
      <c r="F50" s="15">
        <v>50000</v>
      </c>
      <c r="G50" s="15" t="s">
        <v>21</v>
      </c>
      <c r="H50" s="29">
        <v>50000</v>
      </c>
      <c r="I50" s="29">
        <v>217680</v>
      </c>
      <c r="J50" s="30"/>
      <c r="K50" s="30"/>
      <c r="L50" s="30">
        <f t="shared" si="1"/>
        <v>217680</v>
      </c>
      <c r="M50" s="21">
        <f t="shared" si="2"/>
        <v>167680</v>
      </c>
      <c r="N50" s="28">
        <f t="shared" si="0"/>
        <v>4.3536</v>
      </c>
    </row>
    <row r="51" spans="8:12" ht="21.75" customHeight="1">
      <c r="H51" s="29"/>
      <c r="I51" s="29"/>
      <c r="J51" s="30"/>
      <c r="K51" s="30"/>
      <c r="L51" s="30"/>
    </row>
    <row r="52" spans="8:12" ht="21.75" customHeight="1">
      <c r="H52" s="29"/>
      <c r="I52" s="29"/>
      <c r="J52" s="30"/>
      <c r="K52" s="30"/>
      <c r="L52" s="30"/>
    </row>
    <row r="53" spans="8:12" ht="21.75" customHeight="1">
      <c r="H53" s="29"/>
      <c r="I53" s="29"/>
      <c r="J53" s="30"/>
      <c r="K53" s="30"/>
      <c r="L53" s="30"/>
    </row>
    <row r="54" spans="8:12" ht="21.75" customHeight="1">
      <c r="H54" s="29"/>
      <c r="I54" s="29"/>
      <c r="J54" s="30"/>
      <c r="K54" s="30"/>
      <c r="L54" s="30"/>
    </row>
    <row r="55" spans="8:12" ht="21.75" customHeight="1">
      <c r="H55" s="29"/>
      <c r="I55" s="29"/>
      <c r="J55" s="30"/>
      <c r="K55" s="30"/>
      <c r="L55" s="30"/>
    </row>
    <row r="56" spans="8:12" ht="21.75" customHeight="1">
      <c r="H56" s="29"/>
      <c r="I56" s="29"/>
      <c r="J56" s="30"/>
      <c r="K56" s="30"/>
      <c r="L56" s="30"/>
    </row>
    <row r="57" spans="8:12" ht="21.75" customHeight="1">
      <c r="H57" s="29"/>
      <c r="I57" s="29"/>
      <c r="J57" s="30"/>
      <c r="K57" s="30"/>
      <c r="L57" s="30"/>
    </row>
    <row r="58" spans="8:12" ht="21.75" customHeight="1">
      <c r="H58" s="29"/>
      <c r="I58" s="29"/>
      <c r="J58" s="30"/>
      <c r="K58" s="30"/>
      <c r="L58" s="30"/>
    </row>
    <row r="59" spans="8:12" ht="21.75" customHeight="1">
      <c r="H59" s="29"/>
      <c r="I59" s="29"/>
      <c r="J59" s="30"/>
      <c r="K59" s="30"/>
      <c r="L59" s="30"/>
    </row>
    <row r="63" spans="1:14" ht="21.75" customHeight="1">
      <c r="A63" s="22"/>
      <c r="B63" s="22"/>
      <c r="C63" s="22"/>
      <c r="D63" s="22"/>
      <c r="E63" s="23"/>
      <c r="F63" s="24"/>
      <c r="G63" s="24"/>
      <c r="H63" s="25"/>
      <c r="I63" s="25"/>
      <c r="J63" s="24"/>
      <c r="K63" s="24"/>
      <c r="L63" s="24"/>
      <c r="M63" s="26"/>
      <c r="N63" s="27"/>
    </row>
  </sheetData>
  <mergeCells count="23">
    <mergeCell ref="H1:I1"/>
    <mergeCell ref="I4:L4"/>
    <mergeCell ref="J1:K1"/>
    <mergeCell ref="H2:I2"/>
    <mergeCell ref="J2:K2"/>
    <mergeCell ref="M3:N3"/>
    <mergeCell ref="M4:M6"/>
    <mergeCell ref="N4:N6"/>
    <mergeCell ref="A4:E4"/>
    <mergeCell ref="F4:H4"/>
    <mergeCell ref="A3:D3"/>
    <mergeCell ref="A5:A6"/>
    <mergeCell ref="B5:B6"/>
    <mergeCell ref="C5:C6"/>
    <mergeCell ref="D5:D6"/>
    <mergeCell ref="E5:E6"/>
    <mergeCell ref="F5:F6"/>
    <mergeCell ref="G5:G6"/>
    <mergeCell ref="H5:H6"/>
    <mergeCell ref="J5:J6"/>
    <mergeCell ref="K5:K6"/>
    <mergeCell ref="L5:L6"/>
    <mergeCell ref="I5:I6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歲入來源別決算表</dc:title>
  <dc:subject/>
  <dc:creator>ChunYi</dc:creator>
  <cp:keywords/>
  <dc:description/>
  <cp:lastModifiedBy>user</cp:lastModifiedBy>
  <cp:lastPrinted>2014-02-21T10:14:21Z</cp:lastPrinted>
  <dcterms:created xsi:type="dcterms:W3CDTF">2000-08-15T02:12:51Z</dcterms:created>
  <dcterms:modified xsi:type="dcterms:W3CDTF">2014-02-21T10:14:24Z</dcterms:modified>
  <cp:category/>
  <cp:version/>
  <cp:contentType/>
  <cp:contentStatus/>
</cp:coreProperties>
</file>